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20490" windowHeight="7530" xr2:uid="{C1578FEA-4CB7-45C8-A30E-96EAF9464BFB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G49" i="1" s="1"/>
  <c r="C48" i="1"/>
  <c r="D48" i="1" s="1"/>
  <c r="D47" i="1"/>
  <c r="C47" i="1"/>
  <c r="G47" i="1" s="1"/>
  <c r="C46" i="1"/>
  <c r="D46" i="1" s="1"/>
  <c r="D45" i="1"/>
  <c r="C45" i="1"/>
  <c r="G45" i="1" s="1"/>
  <c r="E44" i="1"/>
  <c r="C44" i="1"/>
  <c r="D44" i="1" s="1"/>
  <c r="C43" i="1"/>
  <c r="G43" i="1" s="1"/>
  <c r="F42" i="1"/>
  <c r="E42" i="1"/>
  <c r="C42" i="1"/>
  <c r="D42" i="1" s="1"/>
  <c r="C41" i="1"/>
  <c r="G41" i="1" s="1"/>
  <c r="F40" i="1"/>
  <c r="E40" i="1"/>
  <c r="C40" i="1"/>
  <c r="D40" i="1" s="1"/>
  <c r="D39" i="1"/>
  <c r="C39" i="1"/>
  <c r="G39" i="1" s="1"/>
  <c r="C38" i="1"/>
  <c r="D38" i="1" s="1"/>
  <c r="D37" i="1"/>
  <c r="C37" i="1"/>
  <c r="G37" i="1" s="1"/>
  <c r="E36" i="1"/>
  <c r="C36" i="1"/>
  <c r="D36" i="1" s="1"/>
  <c r="D35" i="1"/>
  <c r="C35" i="1"/>
  <c r="G35" i="1" s="1"/>
  <c r="F34" i="1"/>
  <c r="E34" i="1"/>
  <c r="C34" i="1"/>
  <c r="D34" i="1" s="1"/>
  <c r="C33" i="1"/>
  <c r="G33" i="1" s="1"/>
  <c r="F32" i="1"/>
  <c r="E32" i="1"/>
  <c r="C32" i="1"/>
  <c r="D32" i="1" s="1"/>
  <c r="D31" i="1"/>
  <c r="C31" i="1"/>
  <c r="G31" i="1" s="1"/>
  <c r="C30" i="1"/>
  <c r="D30" i="1" s="1"/>
  <c r="D29" i="1"/>
  <c r="C29" i="1"/>
  <c r="G29" i="1" s="1"/>
  <c r="E28" i="1"/>
  <c r="C28" i="1"/>
  <c r="D28" i="1" s="1"/>
  <c r="D27" i="1"/>
  <c r="C27" i="1"/>
  <c r="G27" i="1" s="1"/>
  <c r="F26" i="1"/>
  <c r="E26" i="1"/>
  <c r="C26" i="1"/>
  <c r="D26" i="1" s="1"/>
  <c r="C25" i="1"/>
  <c r="G25" i="1" s="1"/>
  <c r="F24" i="1"/>
  <c r="E24" i="1"/>
  <c r="C24" i="1"/>
  <c r="D24" i="1" s="1"/>
  <c r="D23" i="1"/>
  <c r="C23" i="1"/>
  <c r="G23" i="1" s="1"/>
  <c r="C22" i="1"/>
  <c r="D22" i="1" s="1"/>
  <c r="D21" i="1"/>
  <c r="C21" i="1"/>
  <c r="G21" i="1" s="1"/>
  <c r="E20" i="1"/>
  <c r="C20" i="1"/>
  <c r="D20" i="1" s="1"/>
  <c r="D19" i="1"/>
  <c r="C19" i="1"/>
  <c r="G19" i="1" s="1"/>
  <c r="F18" i="1"/>
  <c r="E18" i="1"/>
  <c r="C18" i="1"/>
  <c r="D18" i="1" s="1"/>
  <c r="C17" i="1"/>
  <c r="G17" i="1" s="1"/>
  <c r="F16" i="1"/>
  <c r="E16" i="1"/>
  <c r="C16" i="1"/>
  <c r="D16" i="1" s="1"/>
  <c r="D15" i="1"/>
  <c r="C15" i="1"/>
  <c r="G15" i="1" s="1"/>
  <c r="C14" i="1"/>
  <c r="D14" i="1" s="1"/>
  <c r="D13" i="1"/>
  <c r="C13" i="1"/>
  <c r="G13" i="1" s="1"/>
  <c r="E12" i="1"/>
  <c r="C12" i="1"/>
  <c r="D12" i="1" s="1"/>
  <c r="D11" i="1"/>
  <c r="C11" i="1"/>
  <c r="G11" i="1" s="1"/>
  <c r="F10" i="1"/>
  <c r="E10" i="1"/>
  <c r="C10" i="1"/>
  <c r="D10" i="1" s="1"/>
  <c r="C9" i="1"/>
  <c r="G9" i="1" s="1"/>
  <c r="F8" i="1"/>
  <c r="E8" i="1"/>
  <c r="C8" i="1"/>
  <c r="D8" i="1" s="1"/>
  <c r="D7" i="1"/>
  <c r="C7" i="1"/>
  <c r="G7" i="1" s="1"/>
  <c r="C6" i="1"/>
  <c r="D6" i="1" s="1"/>
  <c r="D5" i="1"/>
  <c r="C5" i="1"/>
  <c r="G5" i="1" s="1"/>
  <c r="E4" i="1"/>
  <c r="C4" i="1"/>
  <c r="D4" i="1" s="1"/>
  <c r="D3" i="1"/>
  <c r="C3" i="1"/>
  <c r="G3" i="1" s="1"/>
  <c r="F6" i="1" l="1"/>
  <c r="F14" i="1"/>
  <c r="F22" i="1"/>
  <c r="F30" i="1"/>
  <c r="F38" i="1"/>
  <c r="D43" i="1"/>
  <c r="F46" i="1"/>
  <c r="E48" i="1"/>
  <c r="F48" i="1"/>
  <c r="F4" i="1"/>
  <c r="E6" i="1"/>
  <c r="D9" i="1"/>
  <c r="F12" i="1"/>
  <c r="E14" i="1"/>
  <c r="D17" i="1"/>
  <c r="F20" i="1"/>
  <c r="E22" i="1"/>
  <c r="D25" i="1"/>
  <c r="F28" i="1"/>
  <c r="E30" i="1"/>
  <c r="D33" i="1"/>
  <c r="F36" i="1"/>
  <c r="E38" i="1"/>
  <c r="D41" i="1"/>
  <c r="F44" i="1"/>
  <c r="E46" i="1"/>
  <c r="D49" i="1"/>
  <c r="E3" i="1"/>
  <c r="G4" i="1"/>
  <c r="E5" i="1"/>
  <c r="G6" i="1"/>
  <c r="E7" i="1"/>
  <c r="G8" i="1"/>
  <c r="E9" i="1"/>
  <c r="G10" i="1"/>
  <c r="E11" i="1"/>
  <c r="G12" i="1"/>
  <c r="E13" i="1"/>
  <c r="G14" i="1"/>
  <c r="E15" i="1"/>
  <c r="G16" i="1"/>
  <c r="E17" i="1"/>
  <c r="G18" i="1"/>
  <c r="E19" i="1"/>
  <c r="G20" i="1"/>
  <c r="E21" i="1"/>
  <c r="G22" i="1"/>
  <c r="E23" i="1"/>
  <c r="G24" i="1"/>
  <c r="E25" i="1"/>
  <c r="G26" i="1"/>
  <c r="E27" i="1"/>
  <c r="G28" i="1"/>
  <c r="E29" i="1"/>
  <c r="G30" i="1"/>
  <c r="E31" i="1"/>
  <c r="G32" i="1"/>
  <c r="E33" i="1"/>
  <c r="G34" i="1"/>
  <c r="E35" i="1"/>
  <c r="G36" i="1"/>
  <c r="E37" i="1"/>
  <c r="G38" i="1"/>
  <c r="E39" i="1"/>
  <c r="G40" i="1"/>
  <c r="E41" i="1"/>
  <c r="G42" i="1"/>
  <c r="E43" i="1"/>
  <c r="G44" i="1"/>
  <c r="E45" i="1"/>
  <c r="G46" i="1"/>
  <c r="E47" i="1"/>
  <c r="G48" i="1"/>
  <c r="E49" i="1"/>
  <c r="F3" i="1"/>
  <c r="F5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</calcChain>
</file>

<file path=xl/sharedStrings.xml><?xml version="1.0" encoding="utf-8"?>
<sst xmlns="http://schemas.openxmlformats.org/spreadsheetml/2006/main" count="8" uniqueCount="8">
  <si>
    <t>Classement</t>
  </si>
  <si>
    <t>N°code barre</t>
  </si>
  <si>
    <t>N° coureur</t>
  </si>
  <si>
    <t>Nom</t>
  </si>
  <si>
    <t>Prénom</t>
  </si>
  <si>
    <t>Sexe</t>
  </si>
  <si>
    <t>classe</t>
  </si>
  <si>
    <t>course 3ème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</si>
</sst>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AEFF-D2A1-48A7-8DB3-78929970E8C5}">
  <dimension ref="A1:H49"/>
  <sheetViews>
    <sheetView tabSelected="1" workbookViewId="0">
      <selection activeCell="I1" sqref="I1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4" max="4" width="18.85546875" bestFit="1" customWidth="1"/>
    <col min="5" max="5" width="11.5703125" bestFit="1" customWidth="1"/>
    <col min="6" max="6" width="8.140625" bestFit="1" customWidth="1"/>
    <col min="7" max="7" width="9.5703125" customWidth="1"/>
    <col min="8" max="8" width="0.28515625" hidden="1" customWidth="1"/>
  </cols>
  <sheetData>
    <row r="1" spans="1:8" ht="92.25" x14ac:dyDescent="1.35">
      <c r="A1" s="6" t="s">
        <v>7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107</v>
      </c>
      <c r="C3" s="5">
        <f t="shared" ref="C3:C49" si="0">IF(B3="","",B3)</f>
        <v>107</v>
      </c>
      <c r="D3" t="str">
        <f>IF(C3&lt;&gt;"",VLOOKUP(C3,[1]base!$B$7:$G$1189,2,),"")</f>
        <v>AMBROISE</v>
      </c>
      <c r="E3" t="str">
        <f>IF(C3&lt;&gt;"",VLOOKUP(C3,[1]base!$B$7:$G$1189,3,),"")</f>
        <v>Simon</v>
      </c>
      <c r="F3" t="str">
        <f>IF(C3&lt;&gt;"",VLOOKUP(C3,[1]base!$B$7:$G$1189,4,),"")</f>
        <v>M</v>
      </c>
      <c r="G3" t="str">
        <f>IF(C3&lt;&gt;"",VLOOKUP(C3,[1]base!$B$7:$G$1189,6,),"")</f>
        <v>3-5</v>
      </c>
    </row>
    <row r="4" spans="1:8" ht="18" x14ac:dyDescent="0.25">
      <c r="A4" s="3">
        <v>2</v>
      </c>
      <c r="B4" s="4">
        <v>33</v>
      </c>
      <c r="C4" s="5">
        <f t="shared" si="0"/>
        <v>33</v>
      </c>
      <c r="D4" t="str">
        <f>IF(C4&lt;&gt;"",VLOOKUP(C4,[1]base!$B$7:$G$1189,2,),"")</f>
        <v>CATRIER</v>
      </c>
      <c r="E4" t="str">
        <f>IF(C4&lt;&gt;"",VLOOKUP(C4,[1]base!$B$7:$G$1189,3,),"")</f>
        <v>Pierre</v>
      </c>
      <c r="F4" t="str">
        <f>IF(C4&lt;&gt;"",VLOOKUP(C4,[1]base!$B$7:$G$1189,4,),"")</f>
        <v>M</v>
      </c>
      <c r="G4" t="str">
        <f>IF(C4&lt;&gt;"",VLOOKUP(C4,[1]base!$B$7:$G$1189,6,),"")</f>
        <v>3-2</v>
      </c>
    </row>
    <row r="5" spans="1:8" ht="18" x14ac:dyDescent="0.25">
      <c r="A5" s="3">
        <v>3</v>
      </c>
      <c r="B5" s="4">
        <v>62</v>
      </c>
      <c r="C5" s="5">
        <f t="shared" si="0"/>
        <v>62</v>
      </c>
      <c r="D5" t="str">
        <f>IF(C5&lt;&gt;"",VLOOKUP(C5,[1]base!$B$7:$G$1189,2,),"")</f>
        <v>CORMIER</v>
      </c>
      <c r="E5" t="str">
        <f>IF(C5&lt;&gt;"",VLOOKUP(C5,[1]base!$B$7:$G$1189,3,),"")</f>
        <v>Tristan</v>
      </c>
      <c r="F5" t="str">
        <f>IF(C5&lt;&gt;"",VLOOKUP(C5,[1]base!$B$7:$G$1189,4,),"")</f>
        <v>M</v>
      </c>
      <c r="G5" t="str">
        <f>IF(C5&lt;&gt;"",VLOOKUP(C5,[1]base!$B$7:$G$1189,6,),"")</f>
        <v>3-3</v>
      </c>
    </row>
    <row r="6" spans="1:8" ht="18" x14ac:dyDescent="0.25">
      <c r="A6" s="3">
        <v>4</v>
      </c>
      <c r="B6" s="4">
        <v>111</v>
      </c>
      <c r="C6" s="5">
        <f t="shared" si="0"/>
        <v>111</v>
      </c>
      <c r="D6" t="str">
        <f>IF(C6&lt;&gt;"",VLOOKUP(C6,[1]base!$B$7:$G$1189,2,),"")</f>
        <v>CLERC</v>
      </c>
      <c r="E6" t="str">
        <f>IF(C6&lt;&gt;"",VLOOKUP(C6,[1]base!$B$7:$G$1189,3,),"")</f>
        <v>Thomas</v>
      </c>
      <c r="F6" t="str">
        <f>IF(C6&lt;&gt;"",VLOOKUP(C6,[1]base!$B$7:$G$1189,4,),"")</f>
        <v>M</v>
      </c>
      <c r="G6" t="str">
        <f>IF(C6&lt;&gt;"",VLOOKUP(C6,[1]base!$B$7:$G$1189,6,),"")</f>
        <v>3-5</v>
      </c>
    </row>
    <row r="7" spans="1:8" ht="18" x14ac:dyDescent="0.25">
      <c r="A7" s="3">
        <v>5</v>
      </c>
      <c r="B7" s="4">
        <v>103</v>
      </c>
      <c r="C7" s="5">
        <f t="shared" si="0"/>
        <v>103</v>
      </c>
      <c r="D7" t="str">
        <f>IF(C7&lt;&gt;"",VLOOKUP(C7,[1]base!$B$7:$G$1189,2,),"")</f>
        <v>SELVA-ABRIL</v>
      </c>
      <c r="E7" t="str">
        <f>IF(C7&lt;&gt;"",VLOOKUP(C7,[1]base!$B$7:$G$1189,3,),"")</f>
        <v>Louka</v>
      </c>
      <c r="F7" t="str">
        <f>IF(C7&lt;&gt;"",VLOOKUP(C7,[1]base!$B$7:$G$1189,4,),"")</f>
        <v>M</v>
      </c>
      <c r="G7" t="str">
        <f>IF(C7&lt;&gt;"",VLOOKUP(C7,[1]base!$B$7:$G$1189,6,),"")</f>
        <v>3-4</v>
      </c>
    </row>
    <row r="8" spans="1:8" ht="18" x14ac:dyDescent="0.25">
      <c r="A8" s="3">
        <v>6</v>
      </c>
      <c r="B8" s="4">
        <v>105</v>
      </c>
      <c r="C8" s="5">
        <f t="shared" si="0"/>
        <v>105</v>
      </c>
      <c r="D8" t="str">
        <f>IF(C8&lt;&gt;"",VLOOKUP(C8,[1]base!$B$7:$G$1189,2,),"")</f>
        <v>VANDEKERKHOVE</v>
      </c>
      <c r="E8" t="str">
        <f>IF(C8&lt;&gt;"",VLOOKUP(C8,[1]base!$B$7:$G$1189,3,),"")</f>
        <v>Stanislas</v>
      </c>
      <c r="F8" t="str">
        <f>IF(C8&lt;&gt;"",VLOOKUP(C8,[1]base!$B$7:$G$1189,4,),"")</f>
        <v>M</v>
      </c>
      <c r="G8" t="str">
        <f>IF(C8&lt;&gt;"",VLOOKUP(C8,[1]base!$B$7:$G$1189,6,),"")</f>
        <v>3-4</v>
      </c>
    </row>
    <row r="9" spans="1:8" ht="18" x14ac:dyDescent="0.25">
      <c r="A9" s="3">
        <v>7</v>
      </c>
      <c r="B9" s="4">
        <v>91</v>
      </c>
      <c r="C9" s="5">
        <f t="shared" si="0"/>
        <v>91</v>
      </c>
      <c r="D9" t="str">
        <f>IF(C9&lt;&gt;"",VLOOKUP(C9,[1]base!$B$7:$G$1189,2,),"")</f>
        <v>GERARD</v>
      </c>
      <c r="E9" t="str">
        <f>IF(C9&lt;&gt;"",VLOOKUP(C9,[1]base!$B$7:$G$1189,3,),"")</f>
        <v>Paul</v>
      </c>
      <c r="F9" t="str">
        <f>IF(C9&lt;&gt;"",VLOOKUP(C9,[1]base!$B$7:$G$1189,4,),"")</f>
        <v>M</v>
      </c>
      <c r="G9" t="str">
        <f>IF(C9&lt;&gt;"",VLOOKUP(C9,[1]base!$B$7:$G$1189,6,),"")</f>
        <v>3-4</v>
      </c>
    </row>
    <row r="10" spans="1:8" ht="18" x14ac:dyDescent="0.25">
      <c r="A10" s="3">
        <v>8</v>
      </c>
      <c r="B10" s="4">
        <v>115</v>
      </c>
      <c r="C10" s="5">
        <f t="shared" si="0"/>
        <v>115</v>
      </c>
      <c r="D10" t="str">
        <f>IF(C10&lt;&gt;"",VLOOKUP(C10,[1]base!$B$7:$G$1189,2,),"")</f>
        <v>GARLAIN</v>
      </c>
      <c r="E10" t="str">
        <f>IF(C10&lt;&gt;"",VLOOKUP(C10,[1]base!$B$7:$G$1189,3,),"")</f>
        <v>Mathias</v>
      </c>
      <c r="F10" t="str">
        <f>IF(C10&lt;&gt;"",VLOOKUP(C10,[1]base!$B$7:$G$1189,4,),"")</f>
        <v>M</v>
      </c>
      <c r="G10" t="str">
        <f>IF(C10&lt;&gt;"",VLOOKUP(C10,[1]base!$B$7:$G$1189,6,),"")</f>
        <v>3-5</v>
      </c>
    </row>
    <row r="11" spans="1:8" ht="18" x14ac:dyDescent="0.25">
      <c r="A11" s="3">
        <v>9</v>
      </c>
      <c r="B11" s="4">
        <v>120</v>
      </c>
      <c r="C11" s="5">
        <f t="shared" si="0"/>
        <v>120</v>
      </c>
      <c r="D11" t="str">
        <f>IF(C11&lt;&gt;"",VLOOKUP(C11,[1]base!$B$7:$G$1189,2,),"")</f>
        <v>LE MAU DE TALANCE</v>
      </c>
      <c r="E11" t="str">
        <f>IF(C11&lt;&gt;"",VLOOKUP(C11,[1]base!$B$7:$G$1189,3,),"")</f>
        <v>Paul</v>
      </c>
      <c r="F11" t="str">
        <f>IF(C11&lt;&gt;"",VLOOKUP(C11,[1]base!$B$7:$G$1189,4,),"")</f>
        <v>M</v>
      </c>
      <c r="G11" t="str">
        <f>IF(C11&lt;&gt;"",VLOOKUP(C11,[1]base!$B$7:$G$1189,6,),"")</f>
        <v>3-5</v>
      </c>
    </row>
    <row r="12" spans="1:8" ht="18" x14ac:dyDescent="0.25">
      <c r="A12" s="3">
        <v>10</v>
      </c>
      <c r="B12" s="4">
        <v>61</v>
      </c>
      <c r="C12" s="5">
        <f t="shared" si="0"/>
        <v>61</v>
      </c>
      <c r="D12" t="str">
        <f>IF(C12&lt;&gt;"",VLOOKUP(C12,[1]base!$B$7:$G$1189,2,),"")</f>
        <v>BUIRE</v>
      </c>
      <c r="E12" t="str">
        <f>IF(C12&lt;&gt;"",VLOOKUP(C12,[1]base!$B$7:$G$1189,3,),"")</f>
        <v>Alexandre</v>
      </c>
      <c r="F12" t="str">
        <f>IF(C12&lt;&gt;"",VLOOKUP(C12,[1]base!$B$7:$G$1189,4,),"")</f>
        <v>M</v>
      </c>
      <c r="G12" t="str">
        <f>IF(C12&lt;&gt;"",VLOOKUP(C12,[1]base!$B$7:$G$1189,6,),"")</f>
        <v>3-3</v>
      </c>
    </row>
    <row r="13" spans="1:8" ht="18" x14ac:dyDescent="0.25">
      <c r="A13" s="3">
        <v>11</v>
      </c>
      <c r="B13" s="4">
        <v>35</v>
      </c>
      <c r="C13" s="5">
        <f t="shared" si="0"/>
        <v>35</v>
      </c>
      <c r="D13" t="str">
        <f>IF(C13&lt;&gt;"",VLOOKUP(C13,[1]base!$B$7:$G$1189,2,),"")</f>
        <v>CAVALLO</v>
      </c>
      <c r="E13" t="str">
        <f>IF(C13&lt;&gt;"",VLOOKUP(C13,[1]base!$B$7:$G$1189,3,),"")</f>
        <v>Corentin</v>
      </c>
      <c r="F13" t="str">
        <f>IF(C13&lt;&gt;"",VLOOKUP(C13,[1]base!$B$7:$G$1189,4,),"")</f>
        <v>M</v>
      </c>
      <c r="G13" t="str">
        <f>IF(C13&lt;&gt;"",VLOOKUP(C13,[1]base!$B$7:$G$1189,6,),"")</f>
        <v>3-2</v>
      </c>
    </row>
    <row r="14" spans="1:8" ht="18" x14ac:dyDescent="0.25">
      <c r="A14" s="3">
        <v>12</v>
      </c>
      <c r="B14" s="4">
        <v>129</v>
      </c>
      <c r="C14" s="5">
        <f t="shared" si="0"/>
        <v>129</v>
      </c>
      <c r="D14" t="str">
        <f>IF(C14&lt;&gt;"",VLOOKUP(C14,[1]base!$B$7:$G$1189,2,),"")</f>
        <v>RAUGEL</v>
      </c>
      <c r="E14" t="str">
        <f>IF(C14&lt;&gt;"",VLOOKUP(C14,[1]base!$B$7:$G$1189,3,),"")</f>
        <v>Jason</v>
      </c>
      <c r="F14" t="str">
        <f>IF(C14&lt;&gt;"",VLOOKUP(C14,[1]base!$B$7:$G$1189,4,),"")</f>
        <v>M</v>
      </c>
      <c r="G14" t="str">
        <f>IF(C14&lt;&gt;"",VLOOKUP(C14,[1]base!$B$7:$G$1189,6,),"")</f>
        <v>3-5</v>
      </c>
    </row>
    <row r="15" spans="1:8" ht="18" x14ac:dyDescent="0.25">
      <c r="A15" s="3">
        <v>13</v>
      </c>
      <c r="B15" s="4">
        <v>49</v>
      </c>
      <c r="C15" s="5">
        <f t="shared" si="0"/>
        <v>49</v>
      </c>
      <c r="D15" t="str">
        <f>IF(C15&lt;&gt;"",VLOOKUP(C15,[1]base!$B$7:$G$1189,2,),"")</f>
        <v>POINTIN</v>
      </c>
      <c r="E15" t="str">
        <f>IF(C15&lt;&gt;"",VLOOKUP(C15,[1]base!$B$7:$G$1189,3,),"")</f>
        <v>Adam</v>
      </c>
      <c r="F15" t="str">
        <f>IF(C15&lt;&gt;"",VLOOKUP(C15,[1]base!$B$7:$G$1189,4,),"")</f>
        <v>M</v>
      </c>
      <c r="G15" t="str">
        <f>IF(C15&lt;&gt;"",VLOOKUP(C15,[1]base!$B$7:$G$1189,6,),"")</f>
        <v>3-2</v>
      </c>
    </row>
    <row r="16" spans="1:8" ht="18" x14ac:dyDescent="0.25">
      <c r="A16" s="3">
        <v>14</v>
      </c>
      <c r="B16" s="4">
        <v>58</v>
      </c>
      <c r="C16" s="5">
        <f t="shared" si="0"/>
        <v>58</v>
      </c>
      <c r="D16" t="str">
        <f>IF(C16&lt;&gt;"",VLOOKUP(C16,[1]base!$B$7:$G$1189,2,),"")</f>
        <v>BOMONT</v>
      </c>
      <c r="E16" t="str">
        <f>IF(C16&lt;&gt;"",VLOOKUP(C16,[1]base!$B$7:$G$1189,3,),"")</f>
        <v>Antoine</v>
      </c>
      <c r="F16" t="str">
        <f>IF(C16&lt;&gt;"",VLOOKUP(C16,[1]base!$B$7:$G$1189,4,),"")</f>
        <v>M</v>
      </c>
      <c r="G16" t="str">
        <f>IF(C16&lt;&gt;"",VLOOKUP(C16,[1]base!$B$7:$G$1189,6,),"")</f>
        <v>3-3</v>
      </c>
    </row>
    <row r="17" spans="1:7" ht="18" x14ac:dyDescent="0.25">
      <c r="A17" s="3">
        <v>15</v>
      </c>
      <c r="B17" s="4">
        <v>57</v>
      </c>
      <c r="C17" s="5">
        <f t="shared" si="0"/>
        <v>57</v>
      </c>
      <c r="D17" t="str">
        <f>IF(C17&lt;&gt;"",VLOOKUP(C17,[1]base!$B$7:$G$1189,2,),"")</f>
        <v>BLANCHOT</v>
      </c>
      <c r="E17" t="str">
        <f>IF(C17&lt;&gt;"",VLOOKUP(C17,[1]base!$B$7:$G$1189,3,),"")</f>
        <v>Tom</v>
      </c>
      <c r="F17" t="str">
        <f>IF(C17&lt;&gt;"",VLOOKUP(C17,[1]base!$B$7:$G$1189,4,),"")</f>
        <v>M</v>
      </c>
      <c r="G17" t="str">
        <f>IF(C17&lt;&gt;"",VLOOKUP(C17,[1]base!$B$7:$G$1189,6,),"")</f>
        <v>3-3</v>
      </c>
    </row>
    <row r="18" spans="1:7" ht="18" x14ac:dyDescent="0.25">
      <c r="A18" s="3">
        <v>16</v>
      </c>
      <c r="B18" s="4">
        <v>72</v>
      </c>
      <c r="C18" s="5">
        <f t="shared" si="0"/>
        <v>72</v>
      </c>
      <c r="D18" t="str">
        <f>IF(C18&lt;&gt;"",VLOOKUP(C18,[1]base!$B$7:$G$1189,2,),"")</f>
        <v>LETOURNEUR</v>
      </c>
      <c r="E18" t="str">
        <f>IF(C18&lt;&gt;"",VLOOKUP(C18,[1]base!$B$7:$G$1189,3,),"")</f>
        <v>Steeven</v>
      </c>
      <c r="F18" t="str">
        <f>IF(C18&lt;&gt;"",VLOOKUP(C18,[1]base!$B$7:$G$1189,4,),"")</f>
        <v>M</v>
      </c>
      <c r="G18" t="str">
        <f>IF(C18&lt;&gt;"",VLOOKUP(C18,[1]base!$B$7:$G$1189,6,),"")</f>
        <v>3-3</v>
      </c>
    </row>
    <row r="19" spans="1:7" ht="18" x14ac:dyDescent="0.25">
      <c r="A19" s="3">
        <v>17</v>
      </c>
      <c r="B19" s="4">
        <v>1</v>
      </c>
      <c r="C19" s="5">
        <f t="shared" si="0"/>
        <v>1</v>
      </c>
      <c r="D19" t="str">
        <f>IF(C19&lt;&gt;"",VLOOKUP(C19,[1]base!$B$7:$G$1189,2,),"")</f>
        <v>ANSEAUME</v>
      </c>
      <c r="E19" t="str">
        <f>IF(C19&lt;&gt;"",VLOOKUP(C19,[1]base!$B$7:$G$1189,3,),"")</f>
        <v>Matthias</v>
      </c>
      <c r="F19" t="str">
        <f>IF(C19&lt;&gt;"",VLOOKUP(C19,[1]base!$B$7:$G$1189,4,),"")</f>
        <v>M</v>
      </c>
      <c r="G19" t="str">
        <f>IF(C19&lt;&gt;"",VLOOKUP(C19,[1]base!$B$7:$G$1189,6,),"")</f>
        <v>3-1</v>
      </c>
    </row>
    <row r="20" spans="1:7" ht="18" x14ac:dyDescent="0.25">
      <c r="A20" s="3">
        <v>18</v>
      </c>
      <c r="B20" s="4">
        <v>84</v>
      </c>
      <c r="C20" s="5">
        <f t="shared" si="0"/>
        <v>84</v>
      </c>
      <c r="D20" t="str">
        <f>IF(C20&lt;&gt;"",VLOOKUP(C20,[1]base!$B$7:$G$1189,2,),"")</f>
        <v>CORREGE</v>
      </c>
      <c r="E20" t="str">
        <f>IF(C20&lt;&gt;"",VLOOKUP(C20,[1]base!$B$7:$G$1189,3,),"")</f>
        <v>Achille</v>
      </c>
      <c r="F20" t="str">
        <f>IF(C20&lt;&gt;"",VLOOKUP(C20,[1]base!$B$7:$G$1189,4,),"")</f>
        <v>M</v>
      </c>
      <c r="G20" t="str">
        <f>IF(C20&lt;&gt;"",VLOOKUP(C20,[1]base!$B$7:$G$1189,6,),"")</f>
        <v>3-4</v>
      </c>
    </row>
    <row r="21" spans="1:7" ht="18" x14ac:dyDescent="0.25">
      <c r="A21" s="3">
        <v>19</v>
      </c>
      <c r="B21" s="4">
        <v>117</v>
      </c>
      <c r="C21" s="5">
        <f t="shared" si="0"/>
        <v>117</v>
      </c>
      <c r="D21" t="str">
        <f>IF(C21&lt;&gt;"",VLOOKUP(C21,[1]base!$B$7:$G$1189,2,),"")</f>
        <v>HAMON</v>
      </c>
      <c r="E21" t="str">
        <f>IF(C21&lt;&gt;"",VLOOKUP(C21,[1]base!$B$7:$G$1189,3,),"")</f>
        <v>Quentin</v>
      </c>
      <c r="F21" t="str">
        <f>IF(C21&lt;&gt;"",VLOOKUP(C21,[1]base!$B$7:$G$1189,4,),"")</f>
        <v>M</v>
      </c>
      <c r="G21" t="str">
        <f>IF(C21&lt;&gt;"",VLOOKUP(C21,[1]base!$B$7:$G$1189,6,),"")</f>
        <v>3-5</v>
      </c>
    </row>
    <row r="22" spans="1:7" ht="18" x14ac:dyDescent="0.25">
      <c r="A22" s="3">
        <v>20</v>
      </c>
      <c r="B22" s="4">
        <v>11</v>
      </c>
      <c r="C22" s="5">
        <f t="shared" si="0"/>
        <v>11</v>
      </c>
      <c r="D22" t="str">
        <f>IF(C22&lt;&gt;"",VLOOKUP(C22,[1]base!$B$7:$G$1189,2,),"")</f>
        <v>DUQUET</v>
      </c>
      <c r="E22" t="str">
        <f>IF(C22&lt;&gt;"",VLOOKUP(C22,[1]base!$B$7:$G$1189,3,),"")</f>
        <v>Léo</v>
      </c>
      <c r="F22" t="str">
        <f>IF(C22&lt;&gt;"",VLOOKUP(C22,[1]base!$B$7:$G$1189,4,),"")</f>
        <v>M</v>
      </c>
      <c r="G22" t="str">
        <f>IF(C22&lt;&gt;"",VLOOKUP(C22,[1]base!$B$7:$G$1189,6,),"")</f>
        <v>3-1</v>
      </c>
    </row>
    <row r="23" spans="1:7" ht="18" x14ac:dyDescent="0.25">
      <c r="A23" s="3">
        <v>21</v>
      </c>
      <c r="B23" s="4">
        <v>73</v>
      </c>
      <c r="C23" s="5">
        <f t="shared" si="0"/>
        <v>73</v>
      </c>
      <c r="D23" t="str">
        <f>IF(C23&lt;&gt;"",VLOOKUP(C23,[1]base!$B$7:$G$1189,2,),"")</f>
        <v>MALASKI</v>
      </c>
      <c r="E23" t="str">
        <f>IF(C23&lt;&gt;"",VLOOKUP(C23,[1]base!$B$7:$G$1189,3,),"")</f>
        <v>Andrea</v>
      </c>
      <c r="F23" t="str">
        <f>IF(C23&lt;&gt;"",VLOOKUP(C23,[1]base!$B$7:$G$1189,4,),"")</f>
        <v>M</v>
      </c>
      <c r="G23" t="str">
        <f>IF(C23&lt;&gt;"",VLOOKUP(C23,[1]base!$B$7:$G$1189,6,),"")</f>
        <v>3-3</v>
      </c>
    </row>
    <row r="24" spans="1:7" ht="18" x14ac:dyDescent="0.25">
      <c r="A24" s="3">
        <v>22</v>
      </c>
      <c r="B24" s="4">
        <v>51</v>
      </c>
      <c r="C24" s="5">
        <f t="shared" si="0"/>
        <v>51</v>
      </c>
      <c r="D24" t="str">
        <f>IF(C24&lt;&gt;"",VLOOKUP(C24,[1]base!$B$7:$G$1189,2,),"")</f>
        <v>VICENTE</v>
      </c>
      <c r="E24" t="str">
        <f>IF(C24&lt;&gt;"",VLOOKUP(C24,[1]base!$B$7:$G$1189,3,),"")</f>
        <v>Maxence</v>
      </c>
      <c r="F24" t="str">
        <f>IF(C24&lt;&gt;"",VLOOKUP(C24,[1]base!$B$7:$G$1189,4,),"")</f>
        <v>M</v>
      </c>
      <c r="G24" t="str">
        <f>IF(C24&lt;&gt;"",VLOOKUP(C24,[1]base!$B$7:$G$1189,6,),"")</f>
        <v>3-2</v>
      </c>
    </row>
    <row r="25" spans="1:7" ht="18" x14ac:dyDescent="0.25">
      <c r="A25" s="3">
        <v>23</v>
      </c>
      <c r="B25" s="4">
        <v>34</v>
      </c>
      <c r="C25" s="5">
        <f t="shared" si="0"/>
        <v>34</v>
      </c>
      <c r="D25" t="str">
        <f>IF(C25&lt;&gt;"",VLOOKUP(C25,[1]base!$B$7:$G$1189,2,),"")</f>
        <v>CATTERMOUL</v>
      </c>
      <c r="E25" t="str">
        <f>IF(C25&lt;&gt;"",VLOOKUP(C25,[1]base!$B$7:$G$1189,3,),"")</f>
        <v>Arthur</v>
      </c>
      <c r="F25" t="str">
        <f>IF(C25&lt;&gt;"",VLOOKUP(C25,[1]base!$B$7:$G$1189,4,),"")</f>
        <v>M</v>
      </c>
      <c r="G25" t="str">
        <f>IF(C25&lt;&gt;"",VLOOKUP(C25,[1]base!$B$7:$G$1189,6,),"")</f>
        <v>3-2</v>
      </c>
    </row>
    <row r="26" spans="1:7" ht="18" x14ac:dyDescent="0.25">
      <c r="A26" s="3">
        <v>24</v>
      </c>
      <c r="B26" s="4">
        <v>67</v>
      </c>
      <c r="C26" s="5">
        <f t="shared" si="0"/>
        <v>67</v>
      </c>
      <c r="D26" t="str">
        <f>IF(C26&lt;&gt;"",VLOOKUP(C26,[1]base!$B$7:$G$1189,2,),"")</f>
        <v>FRITESSE</v>
      </c>
      <c r="E26" t="str">
        <f>IF(C26&lt;&gt;"",VLOOKUP(C26,[1]base!$B$7:$G$1189,3,),"")</f>
        <v>Cyril</v>
      </c>
      <c r="F26" t="str">
        <f>IF(C26&lt;&gt;"",VLOOKUP(C26,[1]base!$B$7:$G$1189,4,),"")</f>
        <v>M</v>
      </c>
      <c r="G26" t="str">
        <f>IF(C26&lt;&gt;"",VLOOKUP(C26,[1]base!$B$7:$G$1189,6,),"")</f>
        <v>3-3</v>
      </c>
    </row>
    <row r="27" spans="1:7" ht="18" x14ac:dyDescent="0.25">
      <c r="A27" s="3">
        <v>25</v>
      </c>
      <c r="B27" s="4">
        <v>79</v>
      </c>
      <c r="C27" s="5">
        <f t="shared" si="0"/>
        <v>79</v>
      </c>
      <c r="D27" t="str">
        <f>IF(C27&lt;&gt;"",VLOOKUP(C27,[1]base!$B$7:$G$1189,2,),"")</f>
        <v>SAGEOT</v>
      </c>
      <c r="E27" t="str">
        <f>IF(C27&lt;&gt;"",VLOOKUP(C27,[1]base!$B$7:$G$1189,3,),"")</f>
        <v>Maxence</v>
      </c>
      <c r="F27" t="str">
        <f>IF(C27&lt;&gt;"",VLOOKUP(C27,[1]base!$B$7:$G$1189,4,),"")</f>
        <v>M</v>
      </c>
      <c r="G27" t="str">
        <f>IF(C27&lt;&gt;"",VLOOKUP(C27,[1]base!$B$7:$G$1189,6,),"")</f>
        <v>3-3</v>
      </c>
    </row>
    <row r="28" spans="1:7" ht="18" x14ac:dyDescent="0.25">
      <c r="A28" s="3">
        <v>26</v>
      </c>
      <c r="B28" s="4">
        <v>59</v>
      </c>
      <c r="C28" s="5">
        <f t="shared" si="0"/>
        <v>59</v>
      </c>
      <c r="D28" t="str">
        <f>IF(C28&lt;&gt;"",VLOOKUP(C28,[1]base!$B$7:$G$1189,2,),"")</f>
        <v>BONNICI</v>
      </c>
      <c r="E28" t="str">
        <f>IF(C28&lt;&gt;"",VLOOKUP(C28,[1]base!$B$7:$G$1189,3,),"")</f>
        <v>Ulysse</v>
      </c>
      <c r="F28" t="str">
        <f>IF(C28&lt;&gt;"",VLOOKUP(C28,[1]base!$B$7:$G$1189,4,),"")</f>
        <v>M</v>
      </c>
      <c r="G28" t="str">
        <f>IF(C28&lt;&gt;"",VLOOKUP(C28,[1]base!$B$7:$G$1189,6,),"")</f>
        <v>3-3</v>
      </c>
    </row>
    <row r="29" spans="1:7" ht="18" x14ac:dyDescent="0.25">
      <c r="A29" s="3">
        <v>27</v>
      </c>
      <c r="B29" s="4">
        <v>90</v>
      </c>
      <c r="C29" s="5">
        <f t="shared" si="0"/>
        <v>90</v>
      </c>
      <c r="D29" t="str">
        <f>IF(C29&lt;&gt;"",VLOOKUP(C29,[1]base!$B$7:$G$1189,2,),"")</f>
        <v>FLEURY</v>
      </c>
      <c r="E29" t="str">
        <f>IF(C29&lt;&gt;"",VLOOKUP(C29,[1]base!$B$7:$G$1189,3,),"")</f>
        <v>Lucas</v>
      </c>
      <c r="F29" t="str">
        <f>IF(C29&lt;&gt;"",VLOOKUP(C29,[1]base!$B$7:$G$1189,4,),"")</f>
        <v>M</v>
      </c>
      <c r="G29" t="str">
        <f>IF(C29&lt;&gt;"",VLOOKUP(C29,[1]base!$B$7:$G$1189,6,),"")</f>
        <v>3-4</v>
      </c>
    </row>
    <row r="30" spans="1:7" ht="18" x14ac:dyDescent="0.25">
      <c r="A30" s="3">
        <v>28</v>
      </c>
      <c r="B30" s="4">
        <v>127</v>
      </c>
      <c r="C30" s="5">
        <f t="shared" si="0"/>
        <v>127</v>
      </c>
      <c r="D30" t="str">
        <f>IF(C30&lt;&gt;"",VLOOKUP(C30,[1]base!$B$7:$G$1189,2,),"")</f>
        <v>PEMJEAN</v>
      </c>
      <c r="E30" t="str">
        <f>IF(C30&lt;&gt;"",VLOOKUP(C30,[1]base!$B$7:$G$1189,3,),"")</f>
        <v>Vicente</v>
      </c>
      <c r="F30" t="str">
        <f>IF(C30&lt;&gt;"",VLOOKUP(C30,[1]base!$B$7:$G$1189,4,),"")</f>
        <v>M</v>
      </c>
      <c r="G30" t="str">
        <f>IF(C30&lt;&gt;"",VLOOKUP(C30,[1]base!$B$7:$G$1189,6,),"")</f>
        <v>3-5</v>
      </c>
    </row>
    <row r="31" spans="1:7" ht="18" x14ac:dyDescent="0.25">
      <c r="A31" s="3">
        <v>29</v>
      </c>
      <c r="B31" s="4">
        <v>95</v>
      </c>
      <c r="C31" s="5">
        <f t="shared" si="0"/>
        <v>95</v>
      </c>
      <c r="D31" t="str">
        <f>IF(C31&lt;&gt;"",VLOOKUP(C31,[1]base!$B$7:$G$1189,2,),"")</f>
        <v>LE GALL</v>
      </c>
      <c r="E31" t="str">
        <f>IF(C31&lt;&gt;"",VLOOKUP(C31,[1]base!$B$7:$G$1189,3,),"")</f>
        <v>Victor</v>
      </c>
      <c r="F31" t="str">
        <f>IF(C31&lt;&gt;"",VLOOKUP(C31,[1]base!$B$7:$G$1189,4,),"")</f>
        <v>M</v>
      </c>
      <c r="G31" t="str">
        <f>IF(C31&lt;&gt;"",VLOOKUP(C31,[1]base!$B$7:$G$1189,6,),"")</f>
        <v>3-4</v>
      </c>
    </row>
    <row r="32" spans="1:7" ht="18" x14ac:dyDescent="0.25">
      <c r="A32" s="3">
        <v>30</v>
      </c>
      <c r="B32" s="4">
        <v>56</v>
      </c>
      <c r="C32" s="5">
        <f t="shared" si="0"/>
        <v>56</v>
      </c>
      <c r="D32" t="str">
        <f>IF(C32&lt;&gt;"",VLOOKUP(C32,[1]base!$B$7:$G$1189,2,),"")</f>
        <v>BAPTISTA</v>
      </c>
      <c r="E32" t="str">
        <f>IF(C32&lt;&gt;"",VLOOKUP(C32,[1]base!$B$7:$G$1189,3,),"")</f>
        <v>Léo</v>
      </c>
      <c r="F32" t="str">
        <f>IF(C32&lt;&gt;"",VLOOKUP(C32,[1]base!$B$7:$G$1189,4,),"")</f>
        <v>M</v>
      </c>
      <c r="G32" t="str">
        <f>IF(C32&lt;&gt;"",VLOOKUP(C32,[1]base!$B$7:$G$1189,6,),"")</f>
        <v>3-3</v>
      </c>
    </row>
    <row r="33" spans="1:7" ht="18" x14ac:dyDescent="0.25">
      <c r="A33" s="3">
        <v>31</v>
      </c>
      <c r="B33" s="4">
        <v>114</v>
      </c>
      <c r="C33" s="5">
        <f t="shared" si="0"/>
        <v>114</v>
      </c>
      <c r="D33" t="str">
        <f>IF(C33&lt;&gt;"",VLOOKUP(C33,[1]base!$B$7:$G$1189,2,),"")</f>
        <v>FOURNIER</v>
      </c>
      <c r="E33" t="str">
        <f>IF(C33&lt;&gt;"",VLOOKUP(C33,[1]base!$B$7:$G$1189,3,),"")</f>
        <v>Arthur</v>
      </c>
      <c r="F33" t="str">
        <f>IF(C33&lt;&gt;"",VLOOKUP(C33,[1]base!$B$7:$G$1189,4,),"")</f>
        <v>M</v>
      </c>
      <c r="G33" t="str">
        <f>IF(C33&lt;&gt;"",VLOOKUP(C33,[1]base!$B$7:$G$1189,6,),"")</f>
        <v>3-5</v>
      </c>
    </row>
    <row r="34" spans="1:7" ht="18" x14ac:dyDescent="0.25">
      <c r="A34" s="3">
        <v>32</v>
      </c>
      <c r="B34" s="4">
        <v>54</v>
      </c>
      <c r="C34" s="5">
        <f t="shared" si="0"/>
        <v>54</v>
      </c>
      <c r="D34" t="str">
        <f>IF(C34&lt;&gt;"",VLOOKUP(C34,[1]base!$B$7:$G$1189,2,),"")</f>
        <v>AUGUSSEAU</v>
      </c>
      <c r="E34" t="str">
        <f>IF(C34&lt;&gt;"",VLOOKUP(C34,[1]base!$B$7:$G$1189,3,),"")</f>
        <v>Graham</v>
      </c>
      <c r="F34" t="str">
        <f>IF(C34&lt;&gt;"",VLOOKUP(C34,[1]base!$B$7:$G$1189,4,),"")</f>
        <v>M</v>
      </c>
      <c r="G34" t="str">
        <f>IF(C34&lt;&gt;"",VLOOKUP(C34,[1]base!$B$7:$G$1189,6,),"")</f>
        <v>3-3</v>
      </c>
    </row>
    <row r="35" spans="1:7" ht="18" x14ac:dyDescent="0.25">
      <c r="A35" s="3">
        <v>33</v>
      </c>
      <c r="B35" s="4">
        <v>32</v>
      </c>
      <c r="C35" s="5">
        <f t="shared" si="0"/>
        <v>32</v>
      </c>
      <c r="D35" t="str">
        <f>IF(C35&lt;&gt;"",VLOOKUP(C35,[1]base!$B$7:$G$1189,2,),"")</f>
        <v>CADORET</v>
      </c>
      <c r="E35" t="str">
        <f>IF(C35&lt;&gt;"",VLOOKUP(C35,[1]base!$B$7:$G$1189,3,),"")</f>
        <v>Lorenzo</v>
      </c>
      <c r="F35" t="str">
        <f>IF(C35&lt;&gt;"",VLOOKUP(C35,[1]base!$B$7:$G$1189,4,),"")</f>
        <v>M</v>
      </c>
      <c r="G35" t="str">
        <f>IF(C35&lt;&gt;"",VLOOKUP(C35,[1]base!$B$7:$G$1189,6,),"")</f>
        <v>3-2</v>
      </c>
    </row>
    <row r="36" spans="1:7" ht="18" x14ac:dyDescent="0.25">
      <c r="A36" s="3">
        <v>34</v>
      </c>
      <c r="B36" s="4">
        <v>21</v>
      </c>
      <c r="C36" s="5">
        <f t="shared" si="0"/>
        <v>21</v>
      </c>
      <c r="D36" t="str">
        <f>IF(C36&lt;&gt;"",VLOOKUP(C36,[1]base!$B$7:$G$1189,2,),"")</f>
        <v>RICHARD</v>
      </c>
      <c r="E36" t="str">
        <f>IF(C36&lt;&gt;"",VLOOKUP(C36,[1]base!$B$7:$G$1189,3,),"")</f>
        <v>Louis</v>
      </c>
      <c r="F36" t="str">
        <f>IF(C36&lt;&gt;"",VLOOKUP(C36,[1]base!$B$7:$G$1189,4,),"")</f>
        <v>M</v>
      </c>
      <c r="G36" t="str">
        <f>IF(C36&lt;&gt;"",VLOOKUP(C36,[1]base!$B$7:$G$1189,6,),"")</f>
        <v>3-1</v>
      </c>
    </row>
    <row r="37" spans="1:7" ht="18" x14ac:dyDescent="0.25">
      <c r="A37" s="3">
        <v>35</v>
      </c>
      <c r="B37" s="4">
        <v>81</v>
      </c>
      <c r="C37" s="5">
        <f t="shared" si="0"/>
        <v>81</v>
      </c>
      <c r="D37" t="str">
        <f>IF(C37&lt;&gt;"",VLOOKUP(C37,[1]base!$B$7:$G$1189,2,),"")</f>
        <v>BERQUIER</v>
      </c>
      <c r="E37" t="str">
        <f>IF(C37&lt;&gt;"",VLOOKUP(C37,[1]base!$B$7:$G$1189,3,),"")</f>
        <v>Maxime</v>
      </c>
      <c r="F37" t="str">
        <f>IF(C37&lt;&gt;"",VLOOKUP(C37,[1]base!$B$7:$G$1189,4,),"")</f>
        <v>M</v>
      </c>
      <c r="G37" t="str">
        <f>IF(C37&lt;&gt;"",VLOOKUP(C37,[1]base!$B$7:$G$1189,6,),"")</f>
        <v>3-4</v>
      </c>
    </row>
    <row r="38" spans="1:7" ht="18" x14ac:dyDescent="0.25">
      <c r="A38" s="3">
        <v>36</v>
      </c>
      <c r="B38" s="4">
        <v>106</v>
      </c>
      <c r="C38" s="5">
        <f t="shared" si="0"/>
        <v>106</v>
      </c>
      <c r="D38" t="str">
        <f>IF(C38&lt;&gt;"",VLOOKUP(C38,[1]base!$B$7:$G$1189,2,),"")</f>
        <v>ALVES DE OLIVEIRA</v>
      </c>
      <c r="E38" t="str">
        <f>IF(C38&lt;&gt;"",VLOOKUP(C38,[1]base!$B$7:$G$1189,3,),"")</f>
        <v>Ruben</v>
      </c>
      <c r="F38" t="str">
        <f>IF(C38&lt;&gt;"",VLOOKUP(C38,[1]base!$B$7:$G$1189,4,),"")</f>
        <v>M</v>
      </c>
      <c r="G38" t="str">
        <f>IF(C38&lt;&gt;"",VLOOKUP(C38,[1]base!$B$7:$G$1189,6,),"")</f>
        <v>3-5</v>
      </c>
    </row>
    <row r="39" spans="1:7" ht="18" x14ac:dyDescent="0.25">
      <c r="A39" s="3">
        <v>37</v>
      </c>
      <c r="B39" s="4">
        <v>82</v>
      </c>
      <c r="C39" s="5">
        <f t="shared" si="0"/>
        <v>82</v>
      </c>
      <c r="D39" t="str">
        <f>IF(C39&lt;&gt;"",VLOOKUP(C39,[1]base!$B$7:$G$1189,2,),"")</f>
        <v>BOURDON</v>
      </c>
      <c r="E39" t="str">
        <f>IF(C39&lt;&gt;"",VLOOKUP(C39,[1]base!$B$7:$G$1189,3,),"")</f>
        <v>Olivier</v>
      </c>
      <c r="F39" t="str">
        <f>IF(C39&lt;&gt;"",VLOOKUP(C39,[1]base!$B$7:$G$1189,4,),"")</f>
        <v>M</v>
      </c>
      <c r="G39" t="str">
        <f>IF(C39&lt;&gt;"",VLOOKUP(C39,[1]base!$B$7:$G$1189,6,),"")</f>
        <v>3-4</v>
      </c>
    </row>
    <row r="40" spans="1:7" ht="18" x14ac:dyDescent="0.25">
      <c r="A40" s="3">
        <v>38</v>
      </c>
      <c r="B40" s="4">
        <v>86</v>
      </c>
      <c r="C40" s="5">
        <f t="shared" si="0"/>
        <v>86</v>
      </c>
      <c r="D40" t="str">
        <f>IF(C40&lt;&gt;"",VLOOKUP(C40,[1]base!$B$7:$G$1189,2,),"")</f>
        <v>DIET</v>
      </c>
      <c r="E40" t="str">
        <f>IF(C40&lt;&gt;"",VLOOKUP(C40,[1]base!$B$7:$G$1189,3,),"")</f>
        <v>Martin</v>
      </c>
      <c r="F40" t="str">
        <f>IF(C40&lt;&gt;"",VLOOKUP(C40,[1]base!$B$7:$G$1189,4,),"")</f>
        <v>M</v>
      </c>
      <c r="G40" t="str">
        <f>IF(C40&lt;&gt;"",VLOOKUP(C40,[1]base!$B$7:$G$1189,6,),"")</f>
        <v>3-4</v>
      </c>
    </row>
    <row r="41" spans="1:7" ht="18" x14ac:dyDescent="0.25">
      <c r="A41" s="3">
        <v>39</v>
      </c>
      <c r="B41" s="4">
        <v>27</v>
      </c>
      <c r="C41" s="5">
        <f t="shared" si="0"/>
        <v>27</v>
      </c>
      <c r="D41" t="str">
        <f>IF(C41&lt;&gt;"",VLOOKUP(C41,[1]base!$B$7:$G$1189,2,),"")</f>
        <v>ZAMET</v>
      </c>
      <c r="E41" t="str">
        <f>IF(C41&lt;&gt;"",VLOOKUP(C41,[1]base!$B$7:$G$1189,3,),"")</f>
        <v>François</v>
      </c>
      <c r="F41" t="str">
        <f>IF(C41&lt;&gt;"",VLOOKUP(C41,[1]base!$B$7:$G$1189,4,),"")</f>
        <v>M</v>
      </c>
      <c r="G41" t="str">
        <f>IF(C41&lt;&gt;"",VLOOKUP(C41,[1]base!$B$7:$G$1189,6,),"")</f>
        <v>3-1</v>
      </c>
    </row>
    <row r="42" spans="1:7" ht="18" x14ac:dyDescent="0.25">
      <c r="A42" s="3">
        <v>40</v>
      </c>
      <c r="B42" s="4">
        <v>104</v>
      </c>
      <c r="C42" s="5">
        <f t="shared" si="0"/>
        <v>104</v>
      </c>
      <c r="D42" t="str">
        <f>IF(C42&lt;&gt;"",VLOOKUP(C42,[1]base!$B$7:$G$1189,2,),"")</f>
        <v>STEPHANT-GUYON</v>
      </c>
      <c r="E42" t="str">
        <f>IF(C42&lt;&gt;"",VLOOKUP(C42,[1]base!$B$7:$G$1189,3,),"")</f>
        <v>Joris</v>
      </c>
      <c r="F42" t="str">
        <f>IF(C42&lt;&gt;"",VLOOKUP(C42,[1]base!$B$7:$G$1189,4,),"")</f>
        <v>M</v>
      </c>
      <c r="G42" t="str">
        <f>IF(C42&lt;&gt;"",VLOOKUP(C42,[1]base!$B$7:$G$1189,6,),"")</f>
        <v>3-4</v>
      </c>
    </row>
    <row r="43" spans="1:7" ht="18" x14ac:dyDescent="0.25">
      <c r="A43" s="3">
        <v>41</v>
      </c>
      <c r="B43" s="4">
        <v>13</v>
      </c>
      <c r="C43" s="5">
        <f t="shared" si="0"/>
        <v>13</v>
      </c>
      <c r="D43" t="str">
        <f>IF(C43&lt;&gt;"",VLOOKUP(C43,[1]base!$B$7:$G$1189,2,),"")</f>
        <v>GUIGNOT-MUFFET</v>
      </c>
      <c r="E43" t="str">
        <f>IF(C43&lt;&gt;"",VLOOKUP(C43,[1]base!$B$7:$G$1189,3,),"")</f>
        <v>Célian</v>
      </c>
      <c r="F43" t="str">
        <f>IF(C43&lt;&gt;"",VLOOKUP(C43,[1]base!$B$7:$G$1189,4,),"")</f>
        <v>M</v>
      </c>
      <c r="G43" t="str">
        <f>IF(C43&lt;&gt;"",VLOOKUP(C43,[1]base!$B$7:$G$1189,6,),"")</f>
        <v>3-1</v>
      </c>
    </row>
    <row r="44" spans="1:7" ht="18" x14ac:dyDescent="0.25">
      <c r="A44" s="3">
        <v>42</v>
      </c>
      <c r="B44" s="4">
        <v>69</v>
      </c>
      <c r="C44" s="5">
        <f t="shared" si="0"/>
        <v>69</v>
      </c>
      <c r="D44" t="str">
        <f>IF(C44&lt;&gt;"",VLOOKUP(C44,[1]base!$B$7:$G$1189,2,),"")</f>
        <v>LACROIX</v>
      </c>
      <c r="E44" t="str">
        <f>IF(C44&lt;&gt;"",VLOOKUP(C44,[1]base!$B$7:$G$1189,3,),"")</f>
        <v>Paul</v>
      </c>
      <c r="F44" t="str">
        <f>IF(C44&lt;&gt;"",VLOOKUP(C44,[1]base!$B$7:$G$1189,4,),"")</f>
        <v>M</v>
      </c>
      <c r="G44" t="str">
        <f>IF(C44&lt;&gt;"",VLOOKUP(C44,[1]base!$B$7:$G$1189,6,),"")</f>
        <v>3-3</v>
      </c>
    </row>
    <row r="45" spans="1:7" ht="18" x14ac:dyDescent="0.25">
      <c r="A45" s="3">
        <v>43</v>
      </c>
      <c r="B45" s="4">
        <v>44</v>
      </c>
      <c r="C45" s="5">
        <f t="shared" si="0"/>
        <v>44</v>
      </c>
      <c r="D45" t="str">
        <f>IF(C45&lt;&gt;"",VLOOKUP(C45,[1]base!$B$7:$G$1189,2,),"")</f>
        <v>MEUROU</v>
      </c>
      <c r="E45" t="str">
        <f>IF(C45&lt;&gt;"",VLOOKUP(C45,[1]base!$B$7:$G$1189,3,),"")</f>
        <v>Yann</v>
      </c>
      <c r="F45" t="str">
        <f>IF(C45&lt;&gt;"",VLOOKUP(C45,[1]base!$B$7:$G$1189,4,),"")</f>
        <v>M</v>
      </c>
      <c r="G45" t="str">
        <f>IF(C45&lt;&gt;"",VLOOKUP(C45,[1]base!$B$7:$G$1189,6,),"")</f>
        <v>3-2</v>
      </c>
    </row>
    <row r="46" spans="1:7" ht="18" x14ac:dyDescent="0.25">
      <c r="A46" s="3">
        <v>44</v>
      </c>
      <c r="B46" s="4">
        <v>26</v>
      </c>
      <c r="C46" s="5">
        <f t="shared" si="0"/>
        <v>26</v>
      </c>
      <c r="D46" t="str">
        <f>IF(C46&lt;&gt;"",VLOOKUP(C46,[1]base!$B$7:$G$1189,2,),"")</f>
        <v>WALLIS</v>
      </c>
      <c r="E46" t="str">
        <f>IF(C46&lt;&gt;"",VLOOKUP(C46,[1]base!$B$7:$G$1189,3,),"")</f>
        <v>William</v>
      </c>
      <c r="F46" t="str">
        <f>IF(C46&lt;&gt;"",VLOOKUP(C46,[1]base!$B$7:$G$1189,4,),"")</f>
        <v>M</v>
      </c>
      <c r="G46" t="str">
        <f>IF(C46&lt;&gt;"",VLOOKUP(C46,[1]base!$B$7:$G$1189,6,),"")</f>
        <v>3-1</v>
      </c>
    </row>
    <row r="47" spans="1:7" ht="18" x14ac:dyDescent="0.25">
      <c r="A47" s="3">
        <v>45</v>
      </c>
      <c r="B47" s="4">
        <v>46</v>
      </c>
      <c r="C47" s="5">
        <f t="shared" si="0"/>
        <v>46</v>
      </c>
      <c r="D47" t="str">
        <f>IF(C47&lt;&gt;"",VLOOKUP(C47,[1]base!$B$7:$G$1189,2,),"")</f>
        <v>MOUGIN</v>
      </c>
      <c r="E47" t="str">
        <f>IF(C47&lt;&gt;"",VLOOKUP(C47,[1]base!$B$7:$G$1189,3,),"")</f>
        <v>Valentin</v>
      </c>
      <c r="F47" t="str">
        <f>IF(C47&lt;&gt;"",VLOOKUP(C47,[1]base!$B$7:$G$1189,4,),"")</f>
        <v>M</v>
      </c>
      <c r="G47" t="str">
        <f>IF(C47&lt;&gt;"",VLOOKUP(C47,[1]base!$B$7:$G$1189,6,),"")</f>
        <v>3-2</v>
      </c>
    </row>
    <row r="48" spans="1:7" ht="18" x14ac:dyDescent="0.25">
      <c r="A48" s="3">
        <v>46</v>
      </c>
      <c r="B48" s="4">
        <v>7</v>
      </c>
      <c r="C48" s="5">
        <f t="shared" si="0"/>
        <v>7</v>
      </c>
      <c r="D48" t="str">
        <f>IF(C48&lt;&gt;"",VLOOKUP(C48,[1]base!$B$7:$G$1189,2,),"")</f>
        <v>CORON</v>
      </c>
      <c r="E48" t="str">
        <f>IF(C48&lt;&gt;"",VLOOKUP(C48,[1]base!$B$7:$G$1189,3,),"")</f>
        <v>Hector</v>
      </c>
      <c r="F48" t="str">
        <f>IF(C48&lt;&gt;"",VLOOKUP(C48,[1]base!$B$7:$G$1189,4,),"")</f>
        <v>M</v>
      </c>
      <c r="G48" t="str">
        <f>IF(C48&lt;&gt;"",VLOOKUP(C48,[1]base!$B$7:$G$1189,6,),"")</f>
        <v>3-1</v>
      </c>
    </row>
    <row r="49" spans="1:7" ht="18" x14ac:dyDescent="0.25">
      <c r="A49" s="3">
        <v>47</v>
      </c>
      <c r="B49" s="4">
        <v>8</v>
      </c>
      <c r="C49" s="5">
        <f t="shared" si="0"/>
        <v>8</v>
      </c>
      <c r="D49" t="str">
        <f>IF(C49&lt;&gt;"",VLOOKUP(C49,[1]base!$B$7:$G$1189,2,),"")</f>
        <v>DEMACHY</v>
      </c>
      <c r="E49" t="str">
        <f>IF(C49&lt;&gt;"",VLOOKUP(C49,[1]base!$B$7:$G$1189,3,),"")</f>
        <v>Samuel</v>
      </c>
      <c r="F49" t="str">
        <f>IF(C49&lt;&gt;"",VLOOKUP(C49,[1]base!$B$7:$G$1189,4,),"")</f>
        <v>M</v>
      </c>
      <c r="G49" t="str">
        <f>IF(C49&lt;&gt;"",VLOOKUP(C49,[1]base!$B$7:$G$1189,6,),"")</f>
        <v>3-1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2017-10-23T08:56:07Z</dcterms:created>
  <dcterms:modified xsi:type="dcterms:W3CDTF">2017-10-23T08:57:37Z</dcterms:modified>
</cp:coreProperties>
</file>